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95" tabRatio="305" activeTab="0"/>
  </bookViews>
  <sheets>
    <sheet name="Projetos de Venda" sheetId="1" r:id="rId1"/>
  </sheets>
  <definedNames>
    <definedName name="_xlnm.Print_Area" localSheetId="0">'Projetos de Venda'!$A$7:$AG$21</definedName>
  </definedNames>
  <calcPr fullCalcOnLoad="1"/>
</workbook>
</file>

<file path=xl/sharedStrings.xml><?xml version="1.0" encoding="utf-8"?>
<sst xmlns="http://schemas.openxmlformats.org/spreadsheetml/2006/main" count="83" uniqueCount="49">
  <si>
    <t>Doce de Fruta</t>
  </si>
  <si>
    <t>Feijão Preto</t>
  </si>
  <si>
    <t>Leite Integral</t>
  </si>
  <si>
    <t>Melado Natural de Cana</t>
  </si>
  <si>
    <t>QTDE.
INF</t>
  </si>
  <si>
    <t>QTDE.
FUND</t>
  </si>
  <si>
    <t>QTDE.
TOTAL</t>
  </si>
  <si>
    <t>OBJETO</t>
  </si>
  <si>
    <t>Termo de Referência</t>
  </si>
  <si>
    <t>Arroz Parboilizado</t>
  </si>
  <si>
    <t>Und.</t>
  </si>
  <si>
    <t>Pt. de 400g</t>
  </si>
  <si>
    <t>Kg</t>
  </si>
  <si>
    <t>L</t>
  </si>
  <si>
    <t>Pt. de 500g</t>
  </si>
  <si>
    <t>PREÇO MÉDIO (R$)</t>
  </si>
  <si>
    <t>Fornecedor:</t>
  </si>
  <si>
    <t>Localidade:</t>
  </si>
  <si>
    <t>Lázaro Junckes</t>
  </si>
  <si>
    <t>Gaspar</t>
  </si>
  <si>
    <t>LOCAL</t>
  </si>
  <si>
    <t>Classificação</t>
  </si>
  <si>
    <t>Quantidade no Projeto de Venda</t>
  </si>
  <si>
    <t>Preço no Projeto de Venda</t>
  </si>
  <si>
    <t>Preço Total</t>
  </si>
  <si>
    <t>INDIVIDUAL</t>
  </si>
  <si>
    <t>Venderá (und)</t>
  </si>
  <si>
    <t>Gustavo Monsores Krummenauer</t>
  </si>
  <si>
    <t>Dona Emma - SC</t>
  </si>
  <si>
    <t>DAP:</t>
  </si>
  <si>
    <t>Física</t>
  </si>
  <si>
    <t>ESTADO</t>
  </si>
  <si>
    <t>FORMAL</t>
  </si>
  <si>
    <t>Coopertaió</t>
  </si>
  <si>
    <t>Jurídica</t>
  </si>
  <si>
    <t>Cooperlaf</t>
  </si>
  <si>
    <t>Taió (162 Km de Gaspar) --&gt; 42% Rural</t>
  </si>
  <si>
    <t>Lebon Régis (275 Km de Gaspar) --&gt; 37% Rural</t>
  </si>
  <si>
    <t>Cooperoeste</t>
  </si>
  <si>
    <t>São Miguel do Oeste (596 Km de Gaspar) --&gt; 12% Rural</t>
  </si>
  <si>
    <t>Nº de Associados:</t>
  </si>
  <si>
    <t>Assentamentos da Reforma Agrária, Indígenas e Quilombolas: 0</t>
  </si>
  <si>
    <t>Certificados como Orgânicos e Agroecológicos:0</t>
  </si>
  <si>
    <t>Assentamentos da Reforma Agrária, Indígenas e Quilombolas: 210</t>
  </si>
  <si>
    <t>Certificados como Orgânicos e Agroecológicos: 0</t>
  </si>
  <si>
    <t>1ª</t>
  </si>
  <si>
    <t>2ª</t>
  </si>
  <si>
    <t>Assentamentos da Reforma Agrária, Indígenas e Quilombolas: 267</t>
  </si>
  <si>
    <t>Desclassificado: fornecedor com projeto de venda incorreto, sendo que apresentou DAP física tendo como limite de venda máximo de R$ 20 mil reais, conforme a legislação vigente.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</si>
</sst>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_-&quot;R$&quot;\ * #,##0.0_-;\-&quot;R$&quot;\ * #,##0.0_-;_-&quot;R$&quot;\ * &quot;-&quot;??_-;_-@_-"/>
    <numFmt numFmtId="169" formatCode="0.000"/>
    <numFmt numFmtId="170" formatCode="0.0"/>
    <numFmt numFmtId="171" formatCode="_-&quot;R$&quot;\ * #,##0.000_-;\-&quot;R$&quot;\ * #,##0.000_-;_-&quot;R$&quot;\ * &quot;-&quot;??_-;_-@_-"/>
    <numFmt numFmtId="172" formatCode="[$-416]dddd\,\ d&quot; de &quot;mmmm&quot; de &quot;yyyy"/>
    <numFmt numFmtId="173" formatCode="0.0000"/>
    <numFmt numFmtId="174" formatCode="_-&quot;R$&quot;\ * #,##0.0000_-;\-&quot;R$&quot;\ * #,##0.0000_-;_-&quot;R$&quot;\ * &quot;-&quot;??_-;_-@_-"/>
    <numFmt numFmtId="175" formatCode="_-&quot;R$&quot;\ * #,##0_-;\-&quot;R$&quot;\ * #,##0_-;_-&quot;R$&quot;\ 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60"/>
      <name val="Arial"/>
      <family val="2"/>
    </font>
    <font>
      <sz val="8"/>
      <color indexed="60"/>
      <name val="Arial"/>
      <family val="2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7"/>
      <color indexed="60"/>
      <name val="Arial"/>
      <family val="2"/>
    </font>
    <font>
      <b/>
      <sz val="9"/>
      <color indexed="10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9" tint="-0.4999699890613556"/>
      <name val="Arial"/>
      <family val="2"/>
    </font>
    <font>
      <sz val="8"/>
      <color theme="9" tint="-0.4999699890613556"/>
      <name val="Arial"/>
      <family val="2"/>
    </font>
    <font>
      <b/>
      <sz val="9"/>
      <color theme="1"/>
      <name val="Arial"/>
      <family val="2"/>
    </font>
    <font>
      <b/>
      <sz val="8"/>
      <color theme="9" tint="-0.4999699890613556"/>
      <name val="Arial"/>
      <family val="2"/>
    </font>
    <font>
      <b/>
      <sz val="7"/>
      <color theme="9" tint="-0.4999699890613556"/>
      <name val="Arial"/>
      <family val="2"/>
    </font>
    <font>
      <b/>
      <sz val="9"/>
      <color rgb="FFFF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>
        <color indexed="63"/>
      </right>
      <top style="thin">
        <color theme="9" tint="-0.4999699890613556"/>
      </top>
      <bottom style="thin">
        <color theme="9" tint="-0.4999699890613556"/>
      </bottom>
    </border>
    <border>
      <left>
        <color indexed="63"/>
      </left>
      <right style="thin">
        <color theme="9" tint="-0.4999699890613556"/>
      </right>
      <top/>
      <bottom/>
    </border>
    <border>
      <left style="thin">
        <color theme="9" tint="-0.4999699890613556"/>
      </left>
      <right style="thin">
        <color theme="9" tint="-0.24997000396251678"/>
      </right>
      <top style="thin">
        <color theme="9" tint="-0.4999699890613556"/>
      </top>
      <bottom style="thin">
        <color theme="9" tint="-0.4999699890613556"/>
      </bottom>
    </border>
    <border>
      <left/>
      <right/>
      <top/>
      <bottom style="thin">
        <color theme="9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44" fontId="50" fillId="0" borderId="10" xfId="0" applyNumberFormat="1" applyFont="1" applyFill="1" applyBorder="1" applyAlignment="1">
      <alignment horizontal="center" vertical="center"/>
    </xf>
    <xf numFmtId="44" fontId="50" fillId="0" borderId="10" xfId="0" applyNumberFormat="1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10" xfId="0" applyFont="1" applyFill="1" applyBorder="1" applyAlignment="1">
      <alignment vertical="center" wrapText="1"/>
    </xf>
    <xf numFmtId="0" fontId="50" fillId="0" borderId="0" xfId="0" applyFont="1" applyFill="1" applyAlignment="1">
      <alignment/>
    </xf>
    <xf numFmtId="44" fontId="50" fillId="0" borderId="0" xfId="0" applyNumberFormat="1" applyFont="1" applyFill="1" applyAlignment="1">
      <alignment/>
    </xf>
    <xf numFmtId="164" fontId="50" fillId="0" borderId="10" xfId="0" applyNumberFormat="1" applyFont="1" applyFill="1" applyBorder="1" applyAlignment="1">
      <alignment horizontal="right" vertical="center"/>
    </xf>
    <xf numFmtId="0" fontId="52" fillId="19" borderId="10" xfId="0" applyNumberFormat="1" applyFont="1" applyFill="1" applyBorder="1" applyAlignment="1">
      <alignment horizontal="center" vertical="center" wrapText="1" shrinkToFit="1"/>
    </xf>
    <xf numFmtId="0" fontId="52" fillId="19" borderId="10" xfId="0" applyFont="1" applyFill="1" applyBorder="1" applyAlignment="1">
      <alignment horizontal="center" vertical="center" wrapText="1"/>
    </xf>
    <xf numFmtId="0" fontId="52" fillId="19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top"/>
    </xf>
    <xf numFmtId="44" fontId="50" fillId="0" borderId="0" xfId="0" applyNumberFormat="1" applyFont="1" applyFill="1" applyAlignment="1">
      <alignment vertical="top"/>
    </xf>
    <xf numFmtId="0" fontId="51" fillId="0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/>
    </xf>
    <xf numFmtId="164" fontId="53" fillId="0" borderId="11" xfId="0" applyNumberFormat="1" applyFont="1" applyFill="1" applyBorder="1" applyAlignment="1">
      <alignment horizontal="right" vertical="center"/>
    </xf>
    <xf numFmtId="0" fontId="51" fillId="0" borderId="12" xfId="0" applyFont="1" applyFill="1" applyBorder="1" applyAlignment="1">
      <alignment horizontal="center" vertical="center" wrapText="1"/>
    </xf>
    <xf numFmtId="0" fontId="52" fillId="19" borderId="13" xfId="0" applyNumberFormat="1" applyFont="1" applyFill="1" applyBorder="1" applyAlignment="1">
      <alignment horizontal="center" vertical="center" wrapText="1"/>
    </xf>
    <xf numFmtId="44" fontId="53" fillId="0" borderId="10" xfId="0" applyNumberFormat="1" applyFont="1" applyFill="1" applyBorder="1" applyAlignment="1">
      <alignment vertical="center"/>
    </xf>
    <xf numFmtId="44" fontId="53" fillId="0" borderId="10" xfId="0" applyNumberFormat="1" applyFont="1" applyFill="1" applyBorder="1" applyAlignment="1">
      <alignment horizontal="center" vertical="center"/>
    </xf>
    <xf numFmtId="0" fontId="54" fillId="19" borderId="10" xfId="0" applyNumberFormat="1" applyFont="1" applyFill="1" applyBorder="1" applyAlignment="1">
      <alignment horizontal="center" vertical="center" wrapText="1" shrinkToFit="1"/>
    </xf>
    <xf numFmtId="0" fontId="50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 horizontal="center" vertical="top"/>
    </xf>
    <xf numFmtId="44" fontId="50" fillId="0" borderId="0" xfId="0" applyNumberFormat="1" applyFont="1" applyFill="1" applyAlignment="1">
      <alignment horizontal="center"/>
    </xf>
    <xf numFmtId="44" fontId="50" fillId="0" borderId="0" xfId="0" applyNumberFormat="1" applyFont="1" applyFill="1" applyAlignment="1">
      <alignment horizontal="center" vertical="top"/>
    </xf>
    <xf numFmtId="3" fontId="50" fillId="0" borderId="10" xfId="0" applyNumberFormat="1" applyFont="1" applyFill="1" applyBorder="1" applyAlignment="1">
      <alignment horizontal="center" vertical="center"/>
    </xf>
    <xf numFmtId="44" fontId="53" fillId="19" borderId="0" xfId="0" applyNumberFormat="1" applyFont="1" applyFill="1" applyAlignment="1">
      <alignment vertical="top"/>
    </xf>
    <xf numFmtId="44" fontId="50" fillId="33" borderId="0" xfId="0" applyNumberFormat="1" applyFont="1" applyFill="1" applyAlignment="1">
      <alignment/>
    </xf>
    <xf numFmtId="0" fontId="52" fillId="33" borderId="10" xfId="0" applyNumberFormat="1" applyFont="1" applyFill="1" applyBorder="1" applyAlignment="1">
      <alignment horizontal="center" vertical="center" wrapText="1" shrinkToFit="1"/>
    </xf>
    <xf numFmtId="44" fontId="50" fillId="33" borderId="10" xfId="0" applyNumberFormat="1" applyFont="1" applyFill="1" applyBorder="1" applyAlignment="1">
      <alignment vertical="center"/>
    </xf>
    <xf numFmtId="44" fontId="50" fillId="33" borderId="10" xfId="0" applyNumberFormat="1" applyFont="1" applyFill="1" applyBorder="1" applyAlignment="1">
      <alignment horizontal="center" vertical="center"/>
    </xf>
    <xf numFmtId="44" fontId="50" fillId="33" borderId="0" xfId="0" applyNumberFormat="1" applyFont="1" applyFill="1" applyAlignment="1">
      <alignment vertical="top"/>
    </xf>
    <xf numFmtId="0" fontId="55" fillId="19" borderId="10" xfId="0" applyNumberFormat="1" applyFont="1" applyFill="1" applyBorder="1" applyAlignment="1">
      <alignment horizontal="center" vertical="center" wrapText="1" shrinkToFit="1"/>
    </xf>
    <xf numFmtId="3" fontId="53" fillId="0" borderId="10" xfId="0" applyNumberFormat="1" applyFont="1" applyFill="1" applyBorder="1" applyAlignment="1">
      <alignment horizontal="center" vertical="center"/>
    </xf>
    <xf numFmtId="44" fontId="56" fillId="19" borderId="0" xfId="0" applyNumberFormat="1" applyFont="1" applyFill="1" applyAlignment="1">
      <alignment vertical="top"/>
    </xf>
    <xf numFmtId="44" fontId="50" fillId="0" borderId="14" xfId="0" applyNumberFormat="1" applyFont="1" applyFill="1" applyBorder="1" applyAlignment="1">
      <alignment/>
    </xf>
    <xf numFmtId="44" fontId="2" fillId="0" borderId="0" xfId="0" applyNumberFormat="1" applyFont="1" applyFill="1" applyAlignment="1">
      <alignment horizontal="center"/>
    </xf>
    <xf numFmtId="44" fontId="2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19" borderId="10" xfId="0" applyNumberFormat="1" applyFont="1" applyFill="1" applyBorder="1" applyAlignment="1">
      <alignment horizontal="center" vertical="center" wrapText="1" shrinkToFit="1"/>
    </xf>
    <xf numFmtId="0" fontId="4" fillId="19" borderId="10" xfId="0" applyNumberFormat="1" applyFont="1" applyFill="1" applyBorder="1" applyAlignment="1">
      <alignment horizontal="center" vertical="center" wrapText="1" shrinkToFit="1"/>
    </xf>
    <xf numFmtId="0" fontId="5" fillId="19" borderId="10" xfId="0" applyNumberFormat="1" applyFont="1" applyFill="1" applyBorder="1" applyAlignment="1">
      <alignment horizontal="center" vertical="center" wrapText="1" shrinkToFit="1"/>
    </xf>
    <xf numFmtId="3" fontId="2" fillId="0" borderId="10" xfId="0" applyNumberFormat="1" applyFont="1" applyFill="1" applyBorder="1" applyAlignment="1">
      <alignment horizontal="center" vertical="center"/>
    </xf>
    <xf numFmtId="44" fontId="2" fillId="0" borderId="10" xfId="0" applyNumberFormat="1" applyFont="1" applyFill="1" applyBorder="1" applyAlignment="1">
      <alignment vertical="center"/>
    </xf>
    <xf numFmtId="44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44" fontId="2" fillId="0" borderId="10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Alignment="1">
      <alignment horizontal="center" vertical="top"/>
    </xf>
    <xf numFmtId="44" fontId="2" fillId="0" borderId="0" xfId="0" applyNumberFormat="1" applyFont="1" applyFill="1" applyAlignment="1">
      <alignment vertical="top"/>
    </xf>
    <xf numFmtId="44" fontId="2" fillId="0" borderId="0" xfId="0" applyNumberFormat="1" applyFont="1" applyFill="1" applyAlignment="1">
      <alignment/>
    </xf>
    <xf numFmtId="44" fontId="50" fillId="33" borderId="0" xfId="0" applyNumberFormat="1" applyFont="1" applyFill="1" applyAlignment="1">
      <alignment horizontal="center"/>
    </xf>
    <xf numFmtId="44" fontId="50" fillId="33" borderId="14" xfId="0" applyNumberFormat="1" applyFont="1" applyFill="1" applyBorder="1" applyAlignment="1">
      <alignment/>
    </xf>
    <xf numFmtId="0" fontId="54" fillId="33" borderId="10" xfId="0" applyNumberFormat="1" applyFont="1" applyFill="1" applyBorder="1" applyAlignment="1">
      <alignment horizontal="center" vertical="center" wrapText="1" shrinkToFit="1"/>
    </xf>
    <xf numFmtId="3" fontId="53" fillId="33" borderId="10" xfId="0" applyNumberFormat="1" applyFont="1" applyFill="1" applyBorder="1" applyAlignment="1">
      <alignment horizontal="center" vertical="center"/>
    </xf>
    <xf numFmtId="1" fontId="50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right"/>
    </xf>
    <xf numFmtId="0" fontId="58" fillId="0" borderId="0" xfId="0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 vertical="center"/>
    </xf>
    <xf numFmtId="44" fontId="50" fillId="19" borderId="0" xfId="0" applyNumberFormat="1" applyFont="1" applyFill="1" applyAlignment="1">
      <alignment horizontal="center"/>
    </xf>
    <xf numFmtId="44" fontId="2" fillId="19" borderId="0" xfId="0" applyNumberFormat="1" applyFont="1" applyFill="1" applyAlignment="1">
      <alignment horizontal="center"/>
    </xf>
    <xf numFmtId="1" fontId="50" fillId="0" borderId="0" xfId="0" applyNumberFormat="1" applyFont="1" applyFill="1" applyAlignment="1">
      <alignment horizontal="center"/>
    </xf>
    <xf numFmtId="44" fontId="2" fillId="0" borderId="0" xfId="0" applyNumberFormat="1" applyFont="1" applyFill="1" applyAlignment="1">
      <alignment horizontal="center"/>
    </xf>
    <xf numFmtId="44" fontId="50" fillId="0" borderId="0" xfId="0" applyNumberFormat="1" applyFont="1" applyFill="1" applyAlignment="1">
      <alignment horizontal="center"/>
    </xf>
    <xf numFmtId="44" fontId="50" fillId="33" borderId="0" xfId="0" applyNumberFormat="1" applyFont="1" applyFill="1" applyAlignment="1">
      <alignment horizontal="center"/>
    </xf>
    <xf numFmtId="44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/>
    </xf>
    <xf numFmtId="44" fontId="60" fillId="0" borderId="0" xfId="0" applyNumberFormat="1" applyFont="1" applyFill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>
      <fill>
        <patternFill>
          <bgColor theme="9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J19"/>
  <sheetViews>
    <sheetView showGridLines="0" tabSelected="1" zoomScale="120" zoomScaleNormal="120" workbookViewId="0" topLeftCell="A1">
      <selection activeCell="AC20" sqref="AC20"/>
    </sheetView>
  </sheetViews>
  <sheetFormatPr defaultColWidth="9.140625" defaultRowHeight="15"/>
  <cols>
    <col min="1" max="1" width="22.7109375" style="5" customWidth="1"/>
    <col min="2" max="2" width="10.421875" style="5" customWidth="1"/>
    <col min="3" max="5" width="7.7109375" style="5" customWidth="1"/>
    <col min="6" max="6" width="8.7109375" style="5" customWidth="1"/>
    <col min="7" max="7" width="10.00390625" style="14" customWidth="1"/>
    <col min="8" max="8" width="9.8515625" style="23" customWidth="1"/>
    <col min="9" max="9" width="9.8515625" style="6" customWidth="1"/>
    <col min="10" max="10" width="12.7109375" style="6" customWidth="1"/>
    <col min="11" max="11" width="10.8515625" style="6" customWidth="1"/>
    <col min="12" max="12" width="7.7109375" style="6" customWidth="1"/>
    <col min="13" max="13" width="1.57421875" style="27" customWidth="1"/>
    <col min="14" max="14" width="9.8515625" style="23" customWidth="1"/>
    <col min="15" max="15" width="9.8515625" style="6" customWidth="1"/>
    <col min="16" max="16" width="13.57421875" style="6" customWidth="1"/>
    <col min="17" max="17" width="10.8515625" style="6" customWidth="1"/>
    <col min="18" max="18" width="7.7109375" style="6" customWidth="1"/>
    <col min="19" max="19" width="1.421875" style="27" customWidth="1"/>
    <col min="20" max="20" width="9.8515625" style="23" customWidth="1"/>
    <col min="21" max="21" width="9.8515625" style="6" customWidth="1"/>
    <col min="22" max="22" width="13.421875" style="6" customWidth="1"/>
    <col min="23" max="23" width="10.8515625" style="6" customWidth="1"/>
    <col min="24" max="24" width="7.7109375" style="6" customWidth="1"/>
    <col min="25" max="25" width="1.28515625" style="27" customWidth="1"/>
    <col min="26" max="26" width="9.8515625" style="23" customWidth="1"/>
    <col min="27" max="27" width="9.8515625" style="6" customWidth="1"/>
    <col min="28" max="28" width="13.421875" style="6" customWidth="1"/>
    <col min="29" max="29" width="10.8515625" style="6" customWidth="1"/>
    <col min="30" max="30" width="7.7109375" style="6" customWidth="1"/>
    <col min="31" max="31" width="1.28515625" style="6" customWidth="1"/>
    <col min="32" max="32" width="9.8515625" style="23" customWidth="1"/>
    <col min="33" max="33" width="9.8515625" style="6" customWidth="1"/>
    <col min="34" max="34" width="12.7109375" style="6" customWidth="1"/>
    <col min="35" max="35" width="10.8515625" style="6" customWidth="1"/>
    <col min="36" max="36" width="7.7109375" style="6" customWidth="1"/>
    <col min="37" max="16384" width="9.140625" style="5" customWidth="1"/>
  </cols>
  <sheetData>
    <row r="1" spans="8:36" ht="15.75" customHeight="1">
      <c r="H1" s="58" t="s">
        <v>20</v>
      </c>
      <c r="I1" s="58"/>
      <c r="J1" s="58"/>
      <c r="K1" s="58"/>
      <c r="L1" s="58"/>
      <c r="M1" s="50"/>
      <c r="N1" s="58" t="s">
        <v>31</v>
      </c>
      <c r="O1" s="58"/>
      <c r="P1" s="58"/>
      <c r="Q1" s="58"/>
      <c r="R1" s="58"/>
      <c r="S1" s="50"/>
      <c r="T1" s="58" t="s">
        <v>31</v>
      </c>
      <c r="U1" s="58"/>
      <c r="V1" s="58"/>
      <c r="W1" s="58"/>
      <c r="X1" s="58"/>
      <c r="Y1" s="50"/>
      <c r="Z1" s="58" t="s">
        <v>31</v>
      </c>
      <c r="AA1" s="58"/>
      <c r="AB1" s="58"/>
      <c r="AC1" s="58"/>
      <c r="AD1" s="58"/>
      <c r="AF1" s="58"/>
      <c r="AG1" s="58"/>
      <c r="AH1" s="58"/>
      <c r="AI1" s="58"/>
      <c r="AJ1" s="58"/>
    </row>
    <row r="2" spans="8:36" ht="15.75" customHeight="1">
      <c r="H2" s="58" t="s">
        <v>25</v>
      </c>
      <c r="I2" s="58"/>
      <c r="J2" s="58"/>
      <c r="K2" s="58"/>
      <c r="L2" s="58"/>
      <c r="M2" s="50"/>
      <c r="N2" s="58" t="s">
        <v>32</v>
      </c>
      <c r="O2" s="58"/>
      <c r="P2" s="58"/>
      <c r="Q2" s="58"/>
      <c r="R2" s="58"/>
      <c r="S2" s="50"/>
      <c r="T2" s="58" t="s">
        <v>32</v>
      </c>
      <c r="U2" s="58"/>
      <c r="V2" s="58"/>
      <c r="W2" s="58"/>
      <c r="X2" s="58"/>
      <c r="Y2" s="50"/>
      <c r="Z2" s="58" t="s">
        <v>32</v>
      </c>
      <c r="AA2" s="58"/>
      <c r="AB2" s="58"/>
      <c r="AC2" s="58"/>
      <c r="AD2" s="58"/>
      <c r="AF2" s="59" t="s">
        <v>25</v>
      </c>
      <c r="AG2" s="59"/>
      <c r="AH2" s="59"/>
      <c r="AI2" s="59"/>
      <c r="AJ2" s="59"/>
    </row>
    <row r="3" spans="7:36" ht="15.75" customHeight="1">
      <c r="G3" s="21" t="s">
        <v>16</v>
      </c>
      <c r="H3" s="62" t="s">
        <v>18</v>
      </c>
      <c r="I3" s="62"/>
      <c r="J3" s="62"/>
      <c r="K3" s="62"/>
      <c r="L3" s="62"/>
      <c r="M3" s="50"/>
      <c r="N3" s="62" t="s">
        <v>38</v>
      </c>
      <c r="O3" s="62"/>
      <c r="P3" s="62"/>
      <c r="Q3" s="62"/>
      <c r="R3" s="62"/>
      <c r="S3" s="50"/>
      <c r="T3" s="62" t="s">
        <v>35</v>
      </c>
      <c r="U3" s="62"/>
      <c r="V3" s="62"/>
      <c r="W3" s="62"/>
      <c r="X3" s="62"/>
      <c r="Y3" s="50"/>
      <c r="Z3" s="62" t="s">
        <v>33</v>
      </c>
      <c r="AA3" s="62"/>
      <c r="AB3" s="62"/>
      <c r="AC3" s="62"/>
      <c r="AD3" s="62"/>
      <c r="AF3" s="61" t="s">
        <v>27</v>
      </c>
      <c r="AG3" s="61"/>
      <c r="AH3" s="61"/>
      <c r="AI3" s="61"/>
      <c r="AJ3" s="61"/>
    </row>
    <row r="4" spans="7:36" ht="15.75" customHeight="1">
      <c r="G4" s="21" t="s">
        <v>29</v>
      </c>
      <c r="H4" s="62" t="s">
        <v>30</v>
      </c>
      <c r="I4" s="62"/>
      <c r="J4" s="62"/>
      <c r="K4" s="62"/>
      <c r="L4" s="62"/>
      <c r="M4" s="50"/>
      <c r="N4" s="63" t="s">
        <v>34</v>
      </c>
      <c r="O4" s="63"/>
      <c r="P4" s="63"/>
      <c r="Q4" s="63"/>
      <c r="R4" s="63"/>
      <c r="S4" s="50"/>
      <c r="T4" s="62" t="s">
        <v>34</v>
      </c>
      <c r="U4" s="62"/>
      <c r="V4" s="62"/>
      <c r="W4" s="62"/>
      <c r="X4" s="62"/>
      <c r="Y4" s="50"/>
      <c r="Z4" s="62" t="s">
        <v>34</v>
      </c>
      <c r="AA4" s="62"/>
      <c r="AB4" s="62"/>
      <c r="AC4" s="62"/>
      <c r="AD4" s="62"/>
      <c r="AF4" s="61" t="s">
        <v>30</v>
      </c>
      <c r="AG4" s="61"/>
      <c r="AH4" s="61"/>
      <c r="AI4" s="61"/>
      <c r="AJ4" s="61"/>
    </row>
    <row r="5" spans="7:36" ht="15.75" customHeight="1">
      <c r="G5" s="21" t="s">
        <v>40</v>
      </c>
      <c r="I5" s="23"/>
      <c r="J5" s="54">
        <v>1</v>
      </c>
      <c r="K5" s="23"/>
      <c r="L5" s="23"/>
      <c r="M5" s="50"/>
      <c r="N5" s="60">
        <v>794</v>
      </c>
      <c r="O5" s="60"/>
      <c r="P5" s="60"/>
      <c r="Q5" s="60"/>
      <c r="R5" s="60"/>
      <c r="S5" s="50"/>
      <c r="U5" s="23"/>
      <c r="V5" s="54">
        <v>283</v>
      </c>
      <c r="W5" s="23"/>
      <c r="X5" s="23"/>
      <c r="Y5" s="50"/>
      <c r="Z5" s="60">
        <v>55</v>
      </c>
      <c r="AA5" s="60"/>
      <c r="AB5" s="60"/>
      <c r="AC5" s="60"/>
      <c r="AD5" s="60"/>
      <c r="AF5" s="36"/>
      <c r="AG5" s="36"/>
      <c r="AH5" s="65">
        <v>1</v>
      </c>
      <c r="AI5" s="36"/>
      <c r="AJ5" s="36"/>
    </row>
    <row r="6" spans="7:36" ht="15.75" customHeight="1">
      <c r="G6" s="21" t="s">
        <v>17</v>
      </c>
      <c r="H6" s="62" t="s">
        <v>19</v>
      </c>
      <c r="I6" s="62"/>
      <c r="J6" s="62"/>
      <c r="K6" s="62"/>
      <c r="L6" s="62"/>
      <c r="M6" s="50"/>
      <c r="N6" s="62" t="s">
        <v>39</v>
      </c>
      <c r="O6" s="62"/>
      <c r="P6" s="62"/>
      <c r="Q6" s="62"/>
      <c r="R6" s="62"/>
      <c r="S6" s="50"/>
      <c r="T6" s="62" t="s">
        <v>37</v>
      </c>
      <c r="U6" s="62"/>
      <c r="V6" s="62"/>
      <c r="W6" s="62"/>
      <c r="X6" s="62"/>
      <c r="Y6" s="50"/>
      <c r="Z6" s="62" t="s">
        <v>36</v>
      </c>
      <c r="AA6" s="62"/>
      <c r="AB6" s="62"/>
      <c r="AC6" s="62"/>
      <c r="AD6" s="62"/>
      <c r="AF6" s="61" t="s">
        <v>28</v>
      </c>
      <c r="AG6" s="61"/>
      <c r="AH6" s="61"/>
      <c r="AI6" s="61"/>
      <c r="AJ6" s="61"/>
    </row>
    <row r="7" spans="1:36" ht="29.25" customHeight="1">
      <c r="A7" s="57" t="s">
        <v>8</v>
      </c>
      <c r="B7" s="57"/>
      <c r="C7" s="57"/>
      <c r="D7" s="57"/>
      <c r="E7" s="57"/>
      <c r="F7" s="57"/>
      <c r="H7" s="35"/>
      <c r="I7" s="35"/>
      <c r="J7" s="35"/>
      <c r="K7" s="35"/>
      <c r="L7" s="35"/>
      <c r="M7" s="51"/>
      <c r="N7" s="35"/>
      <c r="O7" s="35"/>
      <c r="P7" s="35"/>
      <c r="Q7" s="35"/>
      <c r="R7" s="35"/>
      <c r="S7" s="51"/>
      <c r="T7" s="35"/>
      <c r="U7" s="35"/>
      <c r="V7" s="35"/>
      <c r="W7" s="35"/>
      <c r="X7" s="35"/>
      <c r="Y7" s="51"/>
      <c r="Z7" s="35"/>
      <c r="AA7" s="35"/>
      <c r="AB7" s="35"/>
      <c r="AC7" s="35"/>
      <c r="AD7" s="35"/>
      <c r="AE7" s="35"/>
      <c r="AF7" s="37"/>
      <c r="AG7" s="37"/>
      <c r="AH7" s="38"/>
      <c r="AI7" s="38"/>
      <c r="AJ7" s="38"/>
    </row>
    <row r="8" spans="1:36" s="3" customFormat="1" ht="39.75" customHeight="1">
      <c r="A8" s="9" t="s">
        <v>7</v>
      </c>
      <c r="B8" s="9" t="s">
        <v>10</v>
      </c>
      <c r="C8" s="10" t="s">
        <v>4</v>
      </c>
      <c r="D8" s="10" t="s">
        <v>5</v>
      </c>
      <c r="E8" s="17" t="s">
        <v>6</v>
      </c>
      <c r="F8" s="8" t="s">
        <v>15</v>
      </c>
      <c r="G8" s="16"/>
      <c r="H8" s="8" t="s">
        <v>22</v>
      </c>
      <c r="I8" s="8" t="s">
        <v>23</v>
      </c>
      <c r="J8" s="8" t="s">
        <v>24</v>
      </c>
      <c r="K8" s="32" t="s">
        <v>21</v>
      </c>
      <c r="L8" s="20" t="s">
        <v>26</v>
      </c>
      <c r="M8" s="52"/>
      <c r="N8" s="8" t="s">
        <v>22</v>
      </c>
      <c r="O8" s="8" t="s">
        <v>23</v>
      </c>
      <c r="P8" s="8" t="s">
        <v>24</v>
      </c>
      <c r="Q8" s="32" t="s">
        <v>21</v>
      </c>
      <c r="R8" s="20" t="s">
        <v>26</v>
      </c>
      <c r="S8" s="52"/>
      <c r="T8" s="8" t="s">
        <v>22</v>
      </c>
      <c r="U8" s="8" t="s">
        <v>23</v>
      </c>
      <c r="V8" s="8" t="s">
        <v>24</v>
      </c>
      <c r="W8" s="32" t="s">
        <v>21</v>
      </c>
      <c r="X8" s="20" t="s">
        <v>26</v>
      </c>
      <c r="Y8" s="52"/>
      <c r="Z8" s="8" t="s">
        <v>22</v>
      </c>
      <c r="AA8" s="8" t="s">
        <v>23</v>
      </c>
      <c r="AB8" s="8" t="s">
        <v>24</v>
      </c>
      <c r="AC8" s="32" t="s">
        <v>21</v>
      </c>
      <c r="AD8" s="20" t="s">
        <v>26</v>
      </c>
      <c r="AE8" s="28"/>
      <c r="AF8" s="39" t="s">
        <v>22</v>
      </c>
      <c r="AG8" s="39" t="s">
        <v>23</v>
      </c>
      <c r="AH8" s="39" t="s">
        <v>24</v>
      </c>
      <c r="AI8" s="40" t="s">
        <v>21</v>
      </c>
      <c r="AJ8" s="41" t="s">
        <v>26</v>
      </c>
    </row>
    <row r="9" spans="1:36" s="3" customFormat="1" ht="15.75" customHeight="1">
      <c r="A9" s="4" t="s">
        <v>0</v>
      </c>
      <c r="B9" s="13" t="s">
        <v>11</v>
      </c>
      <c r="C9" s="7">
        <v>1750</v>
      </c>
      <c r="D9" s="7">
        <v>1750</v>
      </c>
      <c r="E9" s="15">
        <f>SUM(C9:D9)</f>
        <v>3500</v>
      </c>
      <c r="F9" s="18">
        <v>9.84</v>
      </c>
      <c r="G9" s="16"/>
      <c r="H9" s="25">
        <v>1222</v>
      </c>
      <c r="I9" s="2">
        <v>9</v>
      </c>
      <c r="J9" s="2">
        <f>I9*H9</f>
        <v>10998</v>
      </c>
      <c r="K9" s="19" t="s">
        <v>45</v>
      </c>
      <c r="L9" s="33">
        <v>1222</v>
      </c>
      <c r="M9" s="53"/>
      <c r="N9" s="25">
        <v>0</v>
      </c>
      <c r="O9" s="2">
        <v>0</v>
      </c>
      <c r="P9" s="2">
        <f>O9*N9</f>
        <v>0</v>
      </c>
      <c r="Q9" s="19"/>
      <c r="R9" s="33"/>
      <c r="S9" s="53"/>
      <c r="T9" s="25">
        <v>3500</v>
      </c>
      <c r="U9" s="2">
        <v>9.84</v>
      </c>
      <c r="V9" s="2">
        <f>U9*T9</f>
        <v>34440</v>
      </c>
      <c r="W9" s="19" t="s">
        <v>46</v>
      </c>
      <c r="X9" s="33">
        <f>E9-L9</f>
        <v>2278</v>
      </c>
      <c r="Y9" s="53"/>
      <c r="Z9" s="25">
        <v>3500</v>
      </c>
      <c r="AA9" s="2">
        <v>9.84</v>
      </c>
      <c r="AB9" s="2">
        <f>AA9*Z9</f>
        <v>34440</v>
      </c>
      <c r="AC9" s="19"/>
      <c r="AD9" s="33"/>
      <c r="AE9" s="29"/>
      <c r="AF9" s="42">
        <v>3500</v>
      </c>
      <c r="AG9" s="43">
        <v>8.99</v>
      </c>
      <c r="AH9" s="43">
        <f>AG9*AF9</f>
        <v>31465</v>
      </c>
      <c r="AI9" s="44"/>
      <c r="AJ9" s="45"/>
    </row>
    <row r="10" spans="1:36" s="3" customFormat="1" ht="15.75" customHeight="1">
      <c r="A10" s="4" t="s">
        <v>1</v>
      </c>
      <c r="B10" s="13" t="s">
        <v>12</v>
      </c>
      <c r="C10" s="7">
        <v>4000</v>
      </c>
      <c r="D10" s="7">
        <v>4000</v>
      </c>
      <c r="E10" s="15">
        <f>SUM(C10:D10)</f>
        <v>8000</v>
      </c>
      <c r="F10" s="18">
        <v>5.67</v>
      </c>
      <c r="G10" s="16"/>
      <c r="H10" s="25">
        <v>0</v>
      </c>
      <c r="I10" s="2">
        <v>0</v>
      </c>
      <c r="J10" s="2">
        <f>I10*H10</f>
        <v>0</v>
      </c>
      <c r="K10" s="19"/>
      <c r="L10" s="33"/>
      <c r="M10" s="53"/>
      <c r="N10" s="25">
        <v>0</v>
      </c>
      <c r="O10" s="2">
        <v>0</v>
      </c>
      <c r="P10" s="2">
        <f>O10*N10</f>
        <v>0</v>
      </c>
      <c r="Q10" s="19"/>
      <c r="R10" s="33"/>
      <c r="S10" s="53"/>
      <c r="T10" s="25">
        <v>8000</v>
      </c>
      <c r="U10" s="2">
        <v>5.67</v>
      </c>
      <c r="V10" s="2">
        <f>U10*T10</f>
        <v>45360</v>
      </c>
      <c r="W10" s="19" t="s">
        <v>45</v>
      </c>
      <c r="X10" s="33">
        <f>E10</f>
        <v>8000</v>
      </c>
      <c r="Y10" s="53"/>
      <c r="Z10" s="25">
        <v>8000</v>
      </c>
      <c r="AA10" s="2">
        <v>5.67</v>
      </c>
      <c r="AB10" s="2">
        <f>AA10*Z10</f>
        <v>45360</v>
      </c>
      <c r="AC10" s="19"/>
      <c r="AD10" s="33"/>
      <c r="AE10" s="29"/>
      <c r="AF10" s="42">
        <v>0</v>
      </c>
      <c r="AG10" s="43">
        <v>0</v>
      </c>
      <c r="AH10" s="43">
        <f>AG10*AF10</f>
        <v>0</v>
      </c>
      <c r="AI10" s="44"/>
      <c r="AJ10" s="45"/>
    </row>
    <row r="11" spans="1:36" s="3" customFormat="1" ht="15.75" customHeight="1">
      <c r="A11" s="4" t="s">
        <v>2</v>
      </c>
      <c r="B11" s="13" t="s">
        <v>13</v>
      </c>
      <c r="C11" s="7">
        <v>30000</v>
      </c>
      <c r="D11" s="7">
        <v>30000</v>
      </c>
      <c r="E11" s="15">
        <f>SUM(C11:D11)</f>
        <v>60000</v>
      </c>
      <c r="F11" s="19">
        <v>2.91</v>
      </c>
      <c r="G11" s="16"/>
      <c r="H11" s="25">
        <v>0</v>
      </c>
      <c r="I11" s="1">
        <v>0</v>
      </c>
      <c r="J11" s="2">
        <f>I11*H11</f>
        <v>0</v>
      </c>
      <c r="K11" s="19"/>
      <c r="L11" s="33"/>
      <c r="M11" s="53"/>
      <c r="N11" s="25">
        <v>60000</v>
      </c>
      <c r="O11" s="1">
        <v>2.91</v>
      </c>
      <c r="P11" s="2">
        <f>O11*N11</f>
        <v>174600</v>
      </c>
      <c r="Q11" s="19" t="s">
        <v>45</v>
      </c>
      <c r="R11" s="33">
        <f>N11</f>
        <v>60000</v>
      </c>
      <c r="S11" s="53"/>
      <c r="T11" s="25">
        <v>60000</v>
      </c>
      <c r="U11" s="1">
        <v>2.91</v>
      </c>
      <c r="V11" s="2">
        <f>U11*T11</f>
        <v>174600</v>
      </c>
      <c r="W11" s="19"/>
      <c r="X11" s="33"/>
      <c r="Y11" s="53"/>
      <c r="Z11" s="25">
        <v>0</v>
      </c>
      <c r="AA11" s="2">
        <v>0</v>
      </c>
      <c r="AB11" s="2">
        <f>AA11*Z11</f>
        <v>0</v>
      </c>
      <c r="AC11" s="19"/>
      <c r="AD11" s="33"/>
      <c r="AE11" s="30"/>
      <c r="AF11" s="42">
        <v>0</v>
      </c>
      <c r="AG11" s="46">
        <v>0</v>
      </c>
      <c r="AH11" s="43">
        <f>AG11*AF11</f>
        <v>0</v>
      </c>
      <c r="AI11" s="44"/>
      <c r="AJ11" s="45"/>
    </row>
    <row r="12" spans="1:36" s="3" customFormat="1" ht="15.75" customHeight="1">
      <c r="A12" s="4" t="s">
        <v>9</v>
      </c>
      <c r="B12" s="13" t="s">
        <v>12</v>
      </c>
      <c r="C12" s="7">
        <v>4000</v>
      </c>
      <c r="D12" s="7">
        <v>4000</v>
      </c>
      <c r="E12" s="15">
        <f>SUM(C12:D12)</f>
        <v>8000</v>
      </c>
      <c r="F12" s="19">
        <v>2.91</v>
      </c>
      <c r="G12" s="16"/>
      <c r="H12" s="25">
        <v>0</v>
      </c>
      <c r="I12" s="1">
        <v>0</v>
      </c>
      <c r="J12" s="2">
        <f>I12*H12</f>
        <v>0</v>
      </c>
      <c r="K12" s="19"/>
      <c r="L12" s="33"/>
      <c r="M12" s="53"/>
      <c r="N12" s="25">
        <v>0</v>
      </c>
      <c r="O12" s="1">
        <v>0</v>
      </c>
      <c r="P12" s="2">
        <f>O12*N12</f>
        <v>0</v>
      </c>
      <c r="Q12" s="19"/>
      <c r="R12" s="33"/>
      <c r="S12" s="53"/>
      <c r="T12" s="25">
        <v>0</v>
      </c>
      <c r="U12" s="1">
        <v>0</v>
      </c>
      <c r="V12" s="2">
        <f>U12*T12</f>
        <v>0</v>
      </c>
      <c r="W12" s="19"/>
      <c r="X12" s="33"/>
      <c r="Y12" s="53"/>
      <c r="Z12" s="25">
        <v>0</v>
      </c>
      <c r="AA12" s="2">
        <v>0</v>
      </c>
      <c r="AB12" s="2">
        <f>AA12*Z12</f>
        <v>0</v>
      </c>
      <c r="AC12" s="19"/>
      <c r="AD12" s="33"/>
      <c r="AE12" s="30"/>
      <c r="AF12" s="42">
        <v>0</v>
      </c>
      <c r="AG12" s="46">
        <v>0</v>
      </c>
      <c r="AH12" s="43">
        <f>AG12*AF12</f>
        <v>0</v>
      </c>
      <c r="AI12" s="44"/>
      <c r="AJ12" s="45"/>
    </row>
    <row r="13" spans="1:36" s="3" customFormat="1" ht="15.75" customHeight="1">
      <c r="A13" s="4" t="s">
        <v>3</v>
      </c>
      <c r="B13" s="13" t="s">
        <v>14</v>
      </c>
      <c r="C13" s="7">
        <v>1750</v>
      </c>
      <c r="D13" s="7">
        <v>1750</v>
      </c>
      <c r="E13" s="15">
        <f>SUM(C13:D13)</f>
        <v>3500</v>
      </c>
      <c r="F13" s="19">
        <v>9.71</v>
      </c>
      <c r="G13" s="16"/>
      <c r="H13" s="25">
        <v>1000</v>
      </c>
      <c r="I13" s="1">
        <v>9</v>
      </c>
      <c r="J13" s="2">
        <f>I13*H13</f>
        <v>9000</v>
      </c>
      <c r="K13" s="19" t="s">
        <v>45</v>
      </c>
      <c r="L13" s="33">
        <v>1000</v>
      </c>
      <c r="M13" s="53"/>
      <c r="N13" s="25">
        <v>0</v>
      </c>
      <c r="O13" s="1">
        <v>0</v>
      </c>
      <c r="P13" s="2">
        <f>O13*N13</f>
        <v>0</v>
      </c>
      <c r="Q13" s="19"/>
      <c r="R13" s="33"/>
      <c r="S13" s="53"/>
      <c r="T13" s="25">
        <v>0</v>
      </c>
      <c r="U13" s="1">
        <v>0</v>
      </c>
      <c r="V13" s="2">
        <f>U13*T13</f>
        <v>0</v>
      </c>
      <c r="W13" s="19"/>
      <c r="X13" s="33"/>
      <c r="Y13" s="53"/>
      <c r="Z13" s="25">
        <v>3500</v>
      </c>
      <c r="AA13" s="1">
        <v>9.71</v>
      </c>
      <c r="AB13" s="2">
        <f>AA13*Z13</f>
        <v>33985</v>
      </c>
      <c r="AC13" s="19" t="s">
        <v>46</v>
      </c>
      <c r="AD13" s="33">
        <f>E13-L13</f>
        <v>2500</v>
      </c>
      <c r="AE13" s="30"/>
      <c r="AF13" s="42">
        <v>0</v>
      </c>
      <c r="AG13" s="46">
        <v>0</v>
      </c>
      <c r="AH13" s="43">
        <f>AG13*AF13</f>
        <v>0</v>
      </c>
      <c r="AI13" s="44"/>
      <c r="AJ13" s="45"/>
    </row>
    <row r="14" spans="7:36" s="11" customFormat="1" ht="15.75" customHeight="1">
      <c r="G14" s="22"/>
      <c r="H14" s="24"/>
      <c r="I14" s="12"/>
      <c r="J14" s="26">
        <f>SUM(J9:J13)</f>
        <v>19998</v>
      </c>
      <c r="K14" s="12"/>
      <c r="L14" s="12"/>
      <c r="M14" s="31"/>
      <c r="N14" s="24"/>
      <c r="O14" s="12"/>
      <c r="P14" s="26">
        <f>SUM(P9:P13)</f>
        <v>174600</v>
      </c>
      <c r="Q14" s="12"/>
      <c r="R14" s="12"/>
      <c r="S14" s="31"/>
      <c r="T14" s="24"/>
      <c r="U14" s="12"/>
      <c r="V14" s="26">
        <f>SUM(V9:V13)</f>
        <v>254400</v>
      </c>
      <c r="W14" s="12"/>
      <c r="X14" s="12"/>
      <c r="Y14" s="31"/>
      <c r="Z14" s="24"/>
      <c r="AA14" s="12"/>
      <c r="AB14" s="26">
        <f>SUM(AB9:AB13)</f>
        <v>113785</v>
      </c>
      <c r="AC14" s="12"/>
      <c r="AD14" s="12"/>
      <c r="AE14" s="12"/>
      <c r="AF14" s="47"/>
      <c r="AG14" s="48"/>
      <c r="AH14" s="34">
        <f>SUM(AH9:AH13)</f>
        <v>31465</v>
      </c>
      <c r="AI14" s="48"/>
      <c r="AJ14" s="48"/>
    </row>
    <row r="15" spans="32:36" ht="12">
      <c r="AF15" s="36"/>
      <c r="AG15" s="49"/>
      <c r="AH15" s="49"/>
      <c r="AI15" s="49"/>
      <c r="AJ15" s="49"/>
    </row>
    <row r="16" spans="7:36" ht="15.75" customHeight="1">
      <c r="G16" s="55"/>
      <c r="N16" s="56" t="s">
        <v>47</v>
      </c>
      <c r="O16" s="56"/>
      <c r="P16" s="56"/>
      <c r="Q16" s="56"/>
      <c r="R16" s="56"/>
      <c r="T16" s="56" t="s">
        <v>43</v>
      </c>
      <c r="U16" s="56"/>
      <c r="V16" s="56"/>
      <c r="W16" s="56"/>
      <c r="X16" s="56"/>
      <c r="Z16" s="56" t="s">
        <v>41</v>
      </c>
      <c r="AA16" s="56"/>
      <c r="AB16" s="56"/>
      <c r="AC16" s="56"/>
      <c r="AD16" s="56"/>
      <c r="AF16" s="64" t="s">
        <v>48</v>
      </c>
      <c r="AG16" s="64"/>
      <c r="AH16" s="64"/>
      <c r="AI16" s="64"/>
      <c r="AJ16" s="64"/>
    </row>
    <row r="17" spans="7:36" ht="15.75" customHeight="1">
      <c r="G17" s="55"/>
      <c r="N17" s="56" t="s">
        <v>42</v>
      </c>
      <c r="O17" s="56"/>
      <c r="P17" s="56"/>
      <c r="Q17" s="56"/>
      <c r="R17" s="56"/>
      <c r="T17" s="56" t="s">
        <v>44</v>
      </c>
      <c r="U17" s="56"/>
      <c r="V17" s="56"/>
      <c r="W17" s="56"/>
      <c r="X17" s="56"/>
      <c r="Z17" s="56" t="s">
        <v>42</v>
      </c>
      <c r="AA17" s="56"/>
      <c r="AB17" s="56"/>
      <c r="AC17" s="56"/>
      <c r="AD17" s="56"/>
      <c r="AF17" s="64"/>
      <c r="AG17" s="64"/>
      <c r="AH17" s="64"/>
      <c r="AI17" s="64"/>
      <c r="AJ17" s="64"/>
    </row>
    <row r="18" spans="32:36" ht="12">
      <c r="AF18" s="64"/>
      <c r="AG18" s="64"/>
      <c r="AH18" s="64"/>
      <c r="AI18" s="64"/>
      <c r="AJ18" s="64"/>
    </row>
    <row r="19" spans="32:36" ht="15.75" customHeight="1">
      <c r="AF19" s="66"/>
      <c r="AG19" s="66"/>
      <c r="AH19" s="66"/>
      <c r="AI19" s="66"/>
      <c r="AJ19" s="66"/>
    </row>
    <row r="20" ht="15.75" customHeight="1"/>
  </sheetData>
  <sheetProtection/>
  <mergeCells count="35">
    <mergeCell ref="AF16:AJ18"/>
    <mergeCell ref="Z16:AD16"/>
    <mergeCell ref="Z17:AD17"/>
    <mergeCell ref="T16:X16"/>
    <mergeCell ref="T17:X17"/>
    <mergeCell ref="Z1:AD1"/>
    <mergeCell ref="Z2:AD2"/>
    <mergeCell ref="Z3:AD3"/>
    <mergeCell ref="Z4:AD4"/>
    <mergeCell ref="Z6:AD6"/>
    <mergeCell ref="N1:R1"/>
    <mergeCell ref="N2:R2"/>
    <mergeCell ref="N3:R3"/>
    <mergeCell ref="N4:R4"/>
    <mergeCell ref="H3:L3"/>
    <mergeCell ref="H6:L6"/>
    <mergeCell ref="N5:R5"/>
    <mergeCell ref="AF6:AJ6"/>
    <mergeCell ref="AF3:AJ3"/>
    <mergeCell ref="H4:L4"/>
    <mergeCell ref="AF4:AJ4"/>
    <mergeCell ref="N6:R6"/>
    <mergeCell ref="T3:X3"/>
    <mergeCell ref="T4:X4"/>
    <mergeCell ref="T6:X6"/>
    <mergeCell ref="N16:R16"/>
    <mergeCell ref="N17:R17"/>
    <mergeCell ref="A7:F7"/>
    <mergeCell ref="H1:L1"/>
    <mergeCell ref="H2:L2"/>
    <mergeCell ref="AF1:AJ1"/>
    <mergeCell ref="AF2:AJ2"/>
    <mergeCell ref="T1:X1"/>
    <mergeCell ref="T2:X2"/>
    <mergeCell ref="Z5:AD5"/>
  </mergeCells>
  <conditionalFormatting sqref="H9:AJ13 A9:F13">
    <cfRule type="expression" priority="22" dxfId="0">
      <formula>MOD(ROW(),2)=0</formula>
    </cfRule>
  </conditionalFormatting>
  <printOptions horizontalCentered="1"/>
  <pageMargins left="0.1968503937007874" right="0.1968503937007874" top="0.984251968503937" bottom="0.5905511811023623" header="0.1968503937007874" footer="0.1968503937007874"/>
  <pageSetup fitToHeight="1" fitToWidth="1" horizontalDpi="600" verticalDpi="600" orientation="landscape" paperSize="9" scale="46" r:id="rId1"/>
  <headerFooter scaleWithDoc="0">
    <oddHeader>&amp;L&amp;"Segoe UI Light,Regular"&amp;12&amp;K01+048PREFEITURA DE GASPAR/SC
SECRETARIA MUNICIPAL DE EDUCAÇÃO (SEMED)&amp;R&amp;"Segoe UI Light,Regular"&amp;12&amp;K01+048AGRICULTURA FAMILIAR
ANÁLISE DOS  PROJETOS DE VENDA</oddHeader>
    <oddFooter>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auxcompras04</dc:creator>
  <cp:keywords/>
  <dc:description/>
  <cp:lastModifiedBy>karla</cp:lastModifiedBy>
  <cp:lastPrinted>2020-07-15T11:31:04Z</cp:lastPrinted>
  <dcterms:created xsi:type="dcterms:W3CDTF">2018-02-06T15:25:53Z</dcterms:created>
  <dcterms:modified xsi:type="dcterms:W3CDTF">2020-07-17T13:17:34Z</dcterms:modified>
  <cp:category/>
  <cp:version/>
  <cp:contentType/>
  <cp:contentStatus/>
</cp:coreProperties>
</file>